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8060" windowHeight="6990"/>
  </bookViews>
  <sheets>
    <sheet name="Лист3" sheetId="3" r:id="rId1"/>
  </sheets>
  <definedNames>
    <definedName name="_xlnm._FilterDatabase" localSheetId="0" hidden="1">Лист3!$A$2:$G$51</definedName>
    <definedName name="_xlnm.Print_Titles" localSheetId="0">Лист3!$2:$2</definedName>
  </definedNames>
  <calcPr calcId="145621"/>
</workbook>
</file>

<file path=xl/calcChain.xml><?xml version="1.0" encoding="utf-8"?>
<calcChain xmlns="http://schemas.openxmlformats.org/spreadsheetml/2006/main">
  <c r="G4" i="3" l="1"/>
  <c r="G5" i="3"/>
  <c r="G6" i="3"/>
  <c r="G8" i="3"/>
  <c r="G11" i="3"/>
  <c r="G12" i="3"/>
  <c r="G13" i="3"/>
  <c r="G14" i="3"/>
  <c r="G15" i="3"/>
  <c r="G17" i="3"/>
  <c r="G19" i="3"/>
  <c r="G21" i="3"/>
  <c r="G22" i="3"/>
  <c r="G23" i="3"/>
  <c r="G2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F46" i="3"/>
  <c r="F24" i="3"/>
  <c r="F3" i="3" s="1"/>
  <c r="G3" i="3" s="1"/>
  <c r="D3" i="3"/>
  <c r="C3" i="3"/>
  <c r="C4" i="3"/>
  <c r="D46" i="3"/>
  <c r="C46" i="3"/>
  <c r="E47" i="3"/>
  <c r="D24" i="3"/>
  <c r="C24" i="3"/>
  <c r="E5" i="3"/>
  <c r="E6" i="3"/>
  <c r="E7" i="3"/>
  <c r="E8" i="3"/>
  <c r="E9" i="3"/>
  <c r="E10" i="3"/>
  <c r="E11" i="3"/>
  <c r="E13" i="3"/>
  <c r="E14" i="3"/>
  <c r="E15" i="3"/>
  <c r="E16" i="3"/>
  <c r="E19" i="3"/>
  <c r="E20" i="3"/>
  <c r="E21" i="3"/>
  <c r="E22" i="3"/>
  <c r="E23" i="3"/>
  <c r="E25" i="3"/>
  <c r="E27" i="3"/>
  <c r="E29" i="3"/>
  <c r="E31" i="3"/>
  <c r="E32" i="3"/>
  <c r="E33" i="3"/>
  <c r="E34" i="3"/>
  <c r="E35" i="3"/>
  <c r="E36" i="3"/>
  <c r="E38" i="3"/>
  <c r="E39" i="3"/>
  <c r="E41" i="3"/>
  <c r="E42" i="3"/>
  <c r="E43" i="3"/>
  <c r="E44" i="3"/>
  <c r="E45" i="3"/>
  <c r="E48" i="3"/>
  <c r="E49" i="3"/>
  <c r="G24" i="3" l="1"/>
  <c r="E24" i="3"/>
  <c r="D4" i="3"/>
  <c r="F4" i="3"/>
  <c r="E4" i="3" l="1"/>
  <c r="F50" i="3"/>
  <c r="C50" i="3"/>
  <c r="D40" i="3"/>
  <c r="F40" i="3"/>
  <c r="C40" i="3"/>
  <c r="D37" i="3"/>
  <c r="F37" i="3"/>
  <c r="C37" i="3"/>
  <c r="D30" i="3"/>
  <c r="F30" i="3"/>
  <c r="C30" i="3"/>
  <c r="D28" i="3"/>
  <c r="F28" i="3"/>
  <c r="C28" i="3"/>
  <c r="D17" i="3"/>
  <c r="F17" i="3"/>
  <c r="C17" i="3"/>
  <c r="D12" i="3"/>
  <c r="F12" i="3"/>
  <c r="C12" i="3"/>
  <c r="E12" i="3" l="1"/>
  <c r="E28" i="3"/>
  <c r="E37" i="3"/>
  <c r="E3" i="3"/>
  <c r="E46" i="3"/>
  <c r="E40" i="3"/>
  <c r="E30" i="3"/>
  <c r="E17" i="3"/>
</calcChain>
</file>

<file path=xl/sharedStrings.xml><?xml version="1.0" encoding="utf-8"?>
<sst xmlns="http://schemas.openxmlformats.org/spreadsheetml/2006/main" count="105" uniqueCount="105">
  <si>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</si>
  <si>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</si>
  <si>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</si>
  <si>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</si>
  <si>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</si>
  <si>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</si>
  <si>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</si>
  <si>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</si>
  <si>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</si>
  <si>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</si>
  <si>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</si>
  <si>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</si>
  <si>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</si>
  <si>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</si>
  <si>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</si>
  <si>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</si>
  <si>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</si>
  <si>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</si>
  <si>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</si>
  <si>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</si>
  <si>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</si>
  <si>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</si>
  <si>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</si>
  <si>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</si>
  <si>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</si>
  <si>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</si>
  <si>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</si>
  <si>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</si>
  <si>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</si>
  <si>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</si>
  <si>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</si>
  <si>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</si>
  <si>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</si>
  <si>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</si>
  <si>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</si>
  <si>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</si>
  <si>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</si>
  <si>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</si>
  <si>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</si>
  <si>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</si>
  <si>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</si>
  <si>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</si>
  <si>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</si>
  <si>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</si>
  <si>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</si>
  <si>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</si>
  <si>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</si>
  <si>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Фактическое исполнение по состоянию на 01.04.2022 года, тыс. руб.</t>
  </si>
  <si>
    <t>Утвержденные бюджетные назначения на 2023 год, тыс. руб.</t>
  </si>
  <si>
    <t>Фактическое исполнение по состоянию на 01.04.2023 года, тыс. руб.</t>
  </si>
  <si>
    <t>% исполнения годового плана по состоянию на 01.04.2023 года</t>
  </si>
  <si>
    <t>Темпы роста
к соответствующему периоду прошлого года, %</t>
  </si>
  <si>
    <t>0100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</si>
  <si>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</si>
  <si>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</si>
  <si>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</si>
  <si>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</si>
  <si>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</si>
  <si>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</si>
  <si>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</si>
  <si>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</si>
  <si>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</si>
  <si>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</si>
  <si>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0310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</si>
  <si>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</si>
  <si>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</si>
  <si>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</si>
  <si>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</si>
  <si>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</si>
  <si>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</si>
  <si>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</si>
  <si>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</si>
  <si>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</si>
  <si>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</si>
  <si>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</si>
  <si>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</si>
  <si>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</si>
  <si>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</si>
  <si>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</si>
  <si>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</si>
  <si>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</si>
  <si>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</si>
  <si>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</si>
  <si>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</si>
  <si>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</si>
  <si>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</si>
  <si>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</si>
  <si>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</si>
  <si>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</si>
  <si>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</si>
  <si>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</si>
  <si>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</si>
  <si>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</si>
  <si>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</si>
  <si>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</si>
  <si>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1103</t>
  </si>
  <si>
    <t>1105</t>
  </si>
  <si>
    <t>1200</t>
  </si>
  <si>
    <t>1202</t>
  </si>
  <si>
    <t>Код</t>
  </si>
  <si>
    <t>Наименование разделов, подразделов</t>
  </si>
  <si>
    <t>Расходы бюджета - всего</t>
  </si>
  <si>
    <r>
      <t>Сведения об исполнении  бюджета Алексеевского городского округа по разделам и подразделам классификации расходов бюджета за I квартал 2023 года в сравнении с запланированными значениями на соответствующий финансовый год и с соответствующим периодом прошлого года</t>
    </r>
    <r>
      <rPr>
        <sz val="10"/>
        <rFont val="Arial"/>
        <family val="2"/>
        <charset val="204"/>
      </rPr>
      <t xml:space="preserve">
</t>
    </r>
  </si>
  <si>
    <t>-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</si>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</sst>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,"/>
  </numFmts>
  <fonts count="6" x14ac:knownFonts="1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3" fontId="3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 wrapText="1" readingOrder="1"/>
    </xf>
    <xf numFmtId="0" fontId="1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4" fontId="1" fillId="0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 readingOrder="1"/>
    </xf>
    <xf numFmtId="3" fontId="1" fillId="0" borderId="1" xfId="1" applyNumberFormat="1" applyFont="1" applyFill="1" applyBorder="1" applyAlignment="1">
      <alignment horizontal="center" vertical="center" wrapText="1" readingOrder="1"/>
    </xf>
    <xf numFmtId="3" fontId="1" fillId="2" borderId="1" xfId="1" applyNumberFormat="1" applyFont="1" applyFill="1" applyBorder="1" applyAlignment="1">
      <alignment horizontal="center" vertical="center" wrapText="1" readingOrder="1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3" fontId="3" fillId="2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G51" sqref="G51"/>
    </sheetView>
  </sheetViews>
  <sheetFormatPr defaultRowHeight="12.75" x14ac:dyDescent="0.2"/>
  <cols>
    <col min="1" max="1" width="7.42578125" style="10" customWidth="1"/>
    <col min="2" max="2" width="46.28515625" style="2" customWidth="1"/>
    <col min="3" max="3" width="18.140625" style="2" customWidth="1"/>
    <col min="4" max="4" width="18.140625" style="2" bestFit="1" customWidth="1"/>
    <col min="5" max="5" width="16.85546875" style="2" customWidth="1"/>
    <col min="6" max="6" width="17.28515625" style="2" customWidth="1"/>
    <col min="7" max="7" width="17.42578125" style="2" customWidth="1"/>
    <col min="8" max="8" width="17.85546875" style="2" customWidth="1"/>
    <col min="9" max="16384" width="9.140625" style="2"/>
  </cols>
  <sheetData>
    <row r="1" spans="1:7" ht="45.75" customHeight="1" x14ac:dyDescent="0.2">
      <c r="A1" s="15" t="s">
        <v>102</v>
      </c>
      <c r="B1" s="15"/>
      <c r="C1" s="15"/>
      <c r="D1" s="15"/>
      <c r="E1" s="15"/>
      <c r="F1" s="15"/>
      <c r="G1" s="15"/>
    </row>
    <row r="2" spans="1:7" ht="67.5" customHeight="1" x14ac:dyDescent="0.2">
      <c r="A2" s="5" t="s">
        <v>99</v>
      </c>
      <c r="B2" s="1" t="s">
        <v>100</v>
      </c>
      <c r="C2" s="3" t="s">
        <v>48</v>
      </c>
      <c r="D2" s="1" t="s">
        <v>49</v>
      </c>
      <c r="E2" s="1" t="s">
        <v>50</v>
      </c>
      <c r="F2" s="1" t="s">
        <v>47</v>
      </c>
      <c r="G2" s="4" t="s">
        <v>51</v>
      </c>
    </row>
    <row r="3" spans="1:7" ht="21" customHeight="1" x14ac:dyDescent="0.2">
      <c r="A3" s="12"/>
      <c r="B3" s="6" t="s">
        <v>101</v>
      </c>
      <c r="C3" s="16">
        <f>C4+C12+C17+C24+C28+C30+C37+C40+C46+C50</f>
        <v>3657738.3</v>
      </c>
      <c r="D3" s="16">
        <f>D4+D12+D17+D24+D28+D30+D37+D40+D46+D50</f>
        <v>697476.3</v>
      </c>
      <c r="E3" s="16">
        <f>D3/C3*100</f>
        <v>19.068512911380239</v>
      </c>
      <c r="F3" s="16">
        <f>F4+F12+F17+F24+F28+F30+F37+F40+F46+F50</f>
        <v>580703.40000000014</v>
      </c>
      <c r="G3" s="16">
        <f>F3/D3*100</f>
        <v>83.257796716533605</v>
      </c>
    </row>
    <row r="4" spans="1:7" ht="18.75" customHeight="1" x14ac:dyDescent="0.2">
      <c r="A4" s="11" t="s">
        <v>52</v>
      </c>
      <c r="B4" s="7" t="s">
        <v>0</v>
      </c>
      <c r="C4" s="14">
        <f>C5+C6+C7+C8+C9+C10+C11</f>
        <v>198576.9</v>
      </c>
      <c r="D4" s="14">
        <f t="shared" ref="D4:G4" si="0">D5+D6+D7+D8+D9+D10+D11</f>
        <v>32485.899999999998</v>
      </c>
      <c r="E4" s="14">
        <f>D4/C4*100</f>
        <v>16.359354990434436</v>
      </c>
      <c r="F4" s="14">
        <f t="shared" si="0"/>
        <v>31414.100000000002</v>
      </c>
      <c r="G4" s="16">
        <f t="shared" ref="G4:G51" si="1">F4/D4*100</f>
        <v>96.700722467285814</v>
      </c>
    </row>
    <row r="5" spans="1:7" ht="51" x14ac:dyDescent="0.2">
      <c r="A5" s="9" t="s">
        <v>53</v>
      </c>
      <c r="B5" s="8" t="s">
        <v>1</v>
      </c>
      <c r="C5" s="4">
        <v>4316</v>
      </c>
      <c r="D5" s="4">
        <v>746</v>
      </c>
      <c r="E5" s="4">
        <f t="shared" ref="E5:E49" si="2">D5/C5*100</f>
        <v>17.284522706209454</v>
      </c>
      <c r="F5" s="4">
        <v>676.9</v>
      </c>
      <c r="G5" s="19">
        <f t="shared" si="1"/>
        <v>90.737265415549601</v>
      </c>
    </row>
    <row r="6" spans="1:7" ht="51" x14ac:dyDescent="0.2">
      <c r="A6" s="9" t="s">
        <v>54</v>
      </c>
      <c r="B6" s="8" t="s">
        <v>2</v>
      </c>
      <c r="C6" s="4">
        <v>179659</v>
      </c>
      <c r="D6" s="4">
        <v>31170.1</v>
      </c>
      <c r="E6" s="4">
        <f t="shared" si="2"/>
        <v>17.349590056718561</v>
      </c>
      <c r="F6" s="4">
        <v>29789</v>
      </c>
      <c r="G6" s="19">
        <f t="shared" si="1"/>
        <v>95.56915120580301</v>
      </c>
    </row>
    <row r="7" spans="1:7" ht="17.25" customHeight="1" x14ac:dyDescent="0.2">
      <c r="A7" s="9" t="s">
        <v>55</v>
      </c>
      <c r="B7" s="8" t="s">
        <v>3</v>
      </c>
      <c r="C7" s="4">
        <v>1.9</v>
      </c>
      <c r="D7" s="3">
        <v>0</v>
      </c>
      <c r="E7" s="3">
        <f t="shared" si="2"/>
        <v>0</v>
      </c>
      <c r="F7" s="3">
        <v>0</v>
      </c>
      <c r="G7" s="20">
        <v>0</v>
      </c>
    </row>
    <row r="8" spans="1:7" ht="38.25" x14ac:dyDescent="0.2">
      <c r="A8" s="9" t="s">
        <v>56</v>
      </c>
      <c r="B8" s="8" t="s">
        <v>4</v>
      </c>
      <c r="C8" s="4">
        <v>1925</v>
      </c>
      <c r="D8" s="4">
        <v>338.1</v>
      </c>
      <c r="E8" s="4">
        <f t="shared" si="2"/>
        <v>17.563636363636366</v>
      </c>
      <c r="F8" s="4">
        <v>345.4</v>
      </c>
      <c r="G8" s="19">
        <f t="shared" si="1"/>
        <v>102.15912451937295</v>
      </c>
    </row>
    <row r="9" spans="1:7" ht="25.5" x14ac:dyDescent="0.2">
      <c r="A9" s="9" t="s">
        <v>57</v>
      </c>
      <c r="B9" s="8" t="s">
        <v>5</v>
      </c>
      <c r="C9" s="4">
        <v>6728</v>
      </c>
      <c r="D9" s="3">
        <v>0</v>
      </c>
      <c r="E9" s="3">
        <f t="shared" si="2"/>
        <v>0</v>
      </c>
      <c r="F9" s="4">
        <v>428.1</v>
      </c>
      <c r="G9" s="20">
        <v>0</v>
      </c>
    </row>
    <row r="10" spans="1:7" ht="16.5" customHeight="1" x14ac:dyDescent="0.2">
      <c r="A10" s="9" t="s">
        <v>58</v>
      </c>
      <c r="B10" s="8" t="s">
        <v>6</v>
      </c>
      <c r="C10" s="4">
        <v>5000</v>
      </c>
      <c r="D10" s="3">
        <v>0</v>
      </c>
      <c r="E10" s="3">
        <f t="shared" si="2"/>
        <v>0</v>
      </c>
      <c r="F10" s="3">
        <v>0</v>
      </c>
      <c r="G10" s="20">
        <v>0</v>
      </c>
    </row>
    <row r="11" spans="1:7" ht="16.5" customHeight="1" x14ac:dyDescent="0.2">
      <c r="A11" s="9" t="s">
        <v>59</v>
      </c>
      <c r="B11" s="8" t="s">
        <v>7</v>
      </c>
      <c r="C11" s="4">
        <v>947</v>
      </c>
      <c r="D11" s="4">
        <v>231.7</v>
      </c>
      <c r="E11" s="4">
        <f t="shared" si="2"/>
        <v>24.466737064413937</v>
      </c>
      <c r="F11" s="4">
        <v>174.7</v>
      </c>
      <c r="G11" s="19">
        <f t="shared" si="1"/>
        <v>75.399223133362099</v>
      </c>
    </row>
    <row r="12" spans="1:7" ht="26.25" customHeight="1" x14ac:dyDescent="0.2">
      <c r="A12" s="11" t="s">
        <v>60</v>
      </c>
      <c r="B12" s="7" t="s">
        <v>8</v>
      </c>
      <c r="C12" s="14">
        <f>C13+C14+C15+C16</f>
        <v>24254</v>
      </c>
      <c r="D12" s="14">
        <f t="shared" ref="D12:G12" si="3">D13+D14+D15+D16</f>
        <v>4521.3</v>
      </c>
      <c r="E12" s="14">
        <f t="shared" si="2"/>
        <v>18.641461202275913</v>
      </c>
      <c r="F12" s="14">
        <f t="shared" si="3"/>
        <v>4439</v>
      </c>
      <c r="G12" s="16">
        <f t="shared" si="1"/>
        <v>98.179727069648109</v>
      </c>
    </row>
    <row r="13" spans="1:7" ht="15.75" customHeight="1" x14ac:dyDescent="0.2">
      <c r="A13" s="9" t="s">
        <v>61</v>
      </c>
      <c r="B13" s="8" t="s">
        <v>9</v>
      </c>
      <c r="C13" s="4">
        <v>2135</v>
      </c>
      <c r="D13" s="4">
        <v>498.8</v>
      </c>
      <c r="E13" s="4">
        <f t="shared" si="2"/>
        <v>23.362997658079625</v>
      </c>
      <c r="F13" s="4">
        <v>421.9</v>
      </c>
      <c r="G13" s="19">
        <f t="shared" si="1"/>
        <v>84.58299919807537</v>
      </c>
    </row>
    <row r="14" spans="1:7" ht="15.75" customHeight="1" x14ac:dyDescent="0.2">
      <c r="A14" s="9" t="s">
        <v>62</v>
      </c>
      <c r="B14" s="8" t="s">
        <v>10</v>
      </c>
      <c r="C14" s="4">
        <v>16369</v>
      </c>
      <c r="D14" s="4">
        <v>2897.5</v>
      </c>
      <c r="E14" s="4">
        <f t="shared" si="2"/>
        <v>17.701142403323356</v>
      </c>
      <c r="F14" s="4">
        <v>2539.8000000000002</v>
      </c>
      <c r="G14" s="19">
        <f t="shared" si="1"/>
        <v>87.654874892148413</v>
      </c>
    </row>
    <row r="15" spans="1:7" ht="38.25" x14ac:dyDescent="0.2">
      <c r="A15" s="9" t="s">
        <v>63</v>
      </c>
      <c r="B15" s="8" t="s">
        <v>11</v>
      </c>
      <c r="C15" s="4">
        <v>5720</v>
      </c>
      <c r="D15" s="4">
        <v>1125</v>
      </c>
      <c r="E15" s="4">
        <f t="shared" si="2"/>
        <v>19.667832167832167</v>
      </c>
      <c r="F15" s="4">
        <v>1477.3</v>
      </c>
      <c r="G15" s="19">
        <f t="shared" si="1"/>
        <v>131.31555555555553</v>
      </c>
    </row>
    <row r="16" spans="1:7" ht="42.75" customHeight="1" x14ac:dyDescent="0.2">
      <c r="A16" s="9" t="s">
        <v>64</v>
      </c>
      <c r="B16" s="8" t="s">
        <v>12</v>
      </c>
      <c r="C16" s="4">
        <v>30</v>
      </c>
      <c r="D16" s="3">
        <v>0</v>
      </c>
      <c r="E16" s="3">
        <f t="shared" si="2"/>
        <v>0</v>
      </c>
      <c r="F16" s="3">
        <v>0</v>
      </c>
      <c r="G16" s="20">
        <v>0</v>
      </c>
    </row>
    <row r="17" spans="1:7" ht="17.25" customHeight="1" x14ac:dyDescent="0.2">
      <c r="A17" s="11" t="s">
        <v>65</v>
      </c>
      <c r="B17" s="7" t="s">
        <v>13</v>
      </c>
      <c r="C17" s="14">
        <f>C18+C19+C20+C21+C22+C23</f>
        <v>373773.9</v>
      </c>
      <c r="D17" s="14">
        <f t="shared" ref="D17:G17" si="4">D18+D19+D20+D21+D22+D23</f>
        <v>66519.199999999997</v>
      </c>
      <c r="E17" s="14">
        <f t="shared" si="2"/>
        <v>17.796641231503855</v>
      </c>
      <c r="F17" s="14">
        <f t="shared" si="4"/>
        <v>33413.199999999997</v>
      </c>
      <c r="G17" s="16">
        <f t="shared" si="1"/>
        <v>50.230910774633486</v>
      </c>
    </row>
    <row r="18" spans="1:7" ht="17.25" customHeight="1" x14ac:dyDescent="0.2">
      <c r="A18" s="9" t="s">
        <v>66</v>
      </c>
      <c r="B18" s="8" t="s">
        <v>14</v>
      </c>
      <c r="C18" s="4">
        <v>0</v>
      </c>
      <c r="D18" s="4">
        <v>0</v>
      </c>
      <c r="E18" s="14"/>
      <c r="F18" s="3">
        <v>0</v>
      </c>
      <c r="G18" s="20">
        <v>0</v>
      </c>
    </row>
    <row r="19" spans="1:7" ht="17.25" customHeight="1" x14ac:dyDescent="0.2">
      <c r="A19" s="9" t="s">
        <v>67</v>
      </c>
      <c r="B19" s="8" t="s">
        <v>15</v>
      </c>
      <c r="C19" s="4">
        <v>521.9</v>
      </c>
      <c r="D19" s="4">
        <v>13.6</v>
      </c>
      <c r="E19" s="4">
        <f t="shared" si="2"/>
        <v>2.6058631921824107</v>
      </c>
      <c r="F19" s="4">
        <v>13.5</v>
      </c>
      <c r="G19" s="19">
        <f t="shared" si="1"/>
        <v>99.264705882352942</v>
      </c>
    </row>
    <row r="20" spans="1:7" ht="17.25" customHeight="1" x14ac:dyDescent="0.2">
      <c r="A20" s="9" t="s">
        <v>68</v>
      </c>
      <c r="B20" s="8" t="s">
        <v>16</v>
      </c>
      <c r="C20" s="4">
        <v>13689.6</v>
      </c>
      <c r="D20" s="4">
        <v>0</v>
      </c>
      <c r="E20" s="4">
        <f t="shared" si="2"/>
        <v>0</v>
      </c>
      <c r="F20" s="3">
        <v>0</v>
      </c>
      <c r="G20" s="20">
        <v>0</v>
      </c>
    </row>
    <row r="21" spans="1:7" ht="17.25" customHeight="1" x14ac:dyDescent="0.2">
      <c r="A21" s="9" t="s">
        <v>69</v>
      </c>
      <c r="B21" s="8" t="s">
        <v>17</v>
      </c>
      <c r="C21" s="4">
        <v>17023.5</v>
      </c>
      <c r="D21" s="4">
        <v>2791.3</v>
      </c>
      <c r="E21" s="4">
        <f t="shared" si="2"/>
        <v>16.396745675096192</v>
      </c>
      <c r="F21" s="4">
        <v>2408.6999999999998</v>
      </c>
      <c r="G21" s="19">
        <f t="shared" si="1"/>
        <v>86.293125067172994</v>
      </c>
    </row>
    <row r="22" spans="1:7" ht="17.25" customHeight="1" x14ac:dyDescent="0.2">
      <c r="A22" s="9" t="s">
        <v>70</v>
      </c>
      <c r="B22" s="8" t="s">
        <v>18</v>
      </c>
      <c r="C22" s="4">
        <v>232734.9</v>
      </c>
      <c r="D22" s="4">
        <v>43167.7</v>
      </c>
      <c r="E22" s="4">
        <f t="shared" si="2"/>
        <v>18.54801321159826</v>
      </c>
      <c r="F22" s="4">
        <v>12772</v>
      </c>
      <c r="G22" s="19">
        <f t="shared" si="1"/>
        <v>29.586936528932512</v>
      </c>
    </row>
    <row r="23" spans="1:7" ht="25.5" x14ac:dyDescent="0.2">
      <c r="A23" s="9" t="s">
        <v>71</v>
      </c>
      <c r="B23" s="8" t="s">
        <v>19</v>
      </c>
      <c r="C23" s="4">
        <v>109804</v>
      </c>
      <c r="D23" s="4">
        <v>20546.599999999999</v>
      </c>
      <c r="E23" s="4">
        <f t="shared" si="2"/>
        <v>18.71206877709373</v>
      </c>
      <c r="F23" s="4">
        <v>18219</v>
      </c>
      <c r="G23" s="19">
        <f t="shared" si="1"/>
        <v>88.671605034409595</v>
      </c>
    </row>
    <row r="24" spans="1:7" ht="17.25" customHeight="1" x14ac:dyDescent="0.2">
      <c r="A24" s="11" t="s">
        <v>72</v>
      </c>
      <c r="B24" s="7" t="s">
        <v>20</v>
      </c>
      <c r="C24" s="14">
        <f>C25+C27</f>
        <v>211712.3</v>
      </c>
      <c r="D24" s="14">
        <f>D25+D27</f>
        <v>28988.300000000003</v>
      </c>
      <c r="E24" s="14">
        <f t="shared" si="2"/>
        <v>13.692307910310362</v>
      </c>
      <c r="F24" s="14">
        <f>F25+F26+F27</f>
        <v>18959.399999999998</v>
      </c>
      <c r="G24" s="16">
        <f t="shared" si="1"/>
        <v>65.403628360407467</v>
      </c>
    </row>
    <row r="25" spans="1:7" ht="17.25" customHeight="1" x14ac:dyDescent="0.2">
      <c r="A25" s="9" t="s">
        <v>73</v>
      </c>
      <c r="B25" s="8" t="s">
        <v>21</v>
      </c>
      <c r="C25" s="4">
        <v>1187</v>
      </c>
      <c r="D25" s="4">
        <v>218.9</v>
      </c>
      <c r="E25" s="4">
        <f t="shared" si="2"/>
        <v>18.441449031171018</v>
      </c>
      <c r="F25" s="4">
        <v>159.6</v>
      </c>
      <c r="G25" s="19">
        <f t="shared" si="1"/>
        <v>72.910004568296017</v>
      </c>
    </row>
    <row r="26" spans="1:7" ht="17.25" customHeight="1" x14ac:dyDescent="0.2">
      <c r="A26" s="9" t="s">
        <v>74</v>
      </c>
      <c r="B26" s="8" t="s">
        <v>22</v>
      </c>
      <c r="C26" s="4"/>
      <c r="D26" s="4"/>
      <c r="E26" s="14" t="s">
        <v>103</v>
      </c>
      <c r="F26" s="3">
        <v>0</v>
      </c>
      <c r="G26" s="20">
        <v>0</v>
      </c>
    </row>
    <row r="27" spans="1:7" ht="17.25" customHeight="1" x14ac:dyDescent="0.2">
      <c r="A27" s="9" t="s">
        <v>75</v>
      </c>
      <c r="B27" s="8" t="s">
        <v>23</v>
      </c>
      <c r="C27" s="4">
        <v>210525.3</v>
      </c>
      <c r="D27" s="4">
        <v>28769.4</v>
      </c>
      <c r="E27" s="14">
        <f t="shared" si="2"/>
        <v>13.665530936186768</v>
      </c>
      <c r="F27" s="4">
        <v>18799.8</v>
      </c>
      <c r="G27" s="19">
        <f t="shared" si="1"/>
        <v>65.346514004463074</v>
      </c>
    </row>
    <row r="28" spans="1:7" ht="15.75" customHeight="1" x14ac:dyDescent="0.2">
      <c r="A28" s="11" t="s">
        <v>76</v>
      </c>
      <c r="B28" s="7" t="s">
        <v>24</v>
      </c>
      <c r="C28" s="14">
        <f>C29</f>
        <v>6984</v>
      </c>
      <c r="D28" s="14">
        <f t="shared" ref="D28:G28" si="5">D29</f>
        <v>50.8</v>
      </c>
      <c r="E28" s="4">
        <f t="shared" si="2"/>
        <v>0.72737686139747992</v>
      </c>
      <c r="F28" s="14">
        <f t="shared" si="5"/>
        <v>98.2</v>
      </c>
      <c r="G28" s="19">
        <f t="shared" si="1"/>
        <v>193.30708661417324</v>
      </c>
    </row>
    <row r="29" spans="1:7" ht="25.5" x14ac:dyDescent="0.2">
      <c r="A29" s="9" t="s">
        <v>77</v>
      </c>
      <c r="B29" s="8" t="s">
        <v>25</v>
      </c>
      <c r="C29" s="4">
        <v>6984</v>
      </c>
      <c r="D29" s="4">
        <v>50.8</v>
      </c>
      <c r="E29" s="4">
        <f t="shared" si="2"/>
        <v>0.72737686139747992</v>
      </c>
      <c r="F29" s="4">
        <v>98.2</v>
      </c>
      <c r="G29" s="19">
        <f t="shared" si="1"/>
        <v>193.30708661417324</v>
      </c>
    </row>
    <row r="30" spans="1:7" ht="17.25" customHeight="1" x14ac:dyDescent="0.2">
      <c r="A30" s="11" t="s">
        <v>78</v>
      </c>
      <c r="B30" s="7" t="s">
        <v>26</v>
      </c>
      <c r="C30" s="14">
        <f>C31+C32+C33+C34+C35+C36</f>
        <v>1833659.6</v>
      </c>
      <c r="D30" s="14">
        <f t="shared" ref="D30:G30" si="6">D31+D32+D33+D34+D35+D36</f>
        <v>370450.50000000006</v>
      </c>
      <c r="E30" s="14">
        <f t="shared" si="2"/>
        <v>20.202795546130812</v>
      </c>
      <c r="F30" s="14">
        <f t="shared" si="6"/>
        <v>322860.90000000002</v>
      </c>
      <c r="G30" s="16">
        <f t="shared" si="1"/>
        <v>87.153587321383014</v>
      </c>
    </row>
    <row r="31" spans="1:7" ht="17.25" customHeight="1" x14ac:dyDescent="0.2">
      <c r="A31" s="9" t="s">
        <v>79</v>
      </c>
      <c r="B31" s="8" t="s">
        <v>27</v>
      </c>
      <c r="C31" s="4">
        <v>572181.30000000005</v>
      </c>
      <c r="D31" s="4">
        <v>100304.3</v>
      </c>
      <c r="E31" s="4">
        <f t="shared" si="2"/>
        <v>17.53016045788284</v>
      </c>
      <c r="F31" s="4">
        <v>93214.7</v>
      </c>
      <c r="G31" s="19">
        <f t="shared" si="1"/>
        <v>92.931908203337244</v>
      </c>
    </row>
    <row r="32" spans="1:7" ht="17.25" customHeight="1" x14ac:dyDescent="0.2">
      <c r="A32" s="9" t="s">
        <v>80</v>
      </c>
      <c r="B32" s="8" t="s">
        <v>28</v>
      </c>
      <c r="C32" s="4">
        <v>1068152.8</v>
      </c>
      <c r="D32" s="4">
        <v>231156.2</v>
      </c>
      <c r="E32" s="4">
        <f t="shared" si="2"/>
        <v>21.640742785114639</v>
      </c>
      <c r="F32" s="4">
        <v>189372.6</v>
      </c>
      <c r="G32" s="19">
        <f t="shared" si="1"/>
        <v>81.924084233950893</v>
      </c>
    </row>
    <row r="33" spans="1:7" ht="17.25" customHeight="1" x14ac:dyDescent="0.2">
      <c r="A33" s="9" t="s">
        <v>81</v>
      </c>
      <c r="B33" s="8" t="s">
        <v>29</v>
      </c>
      <c r="C33" s="4">
        <v>115554.6</v>
      </c>
      <c r="D33" s="4">
        <v>27299.200000000001</v>
      </c>
      <c r="E33" s="4">
        <f t="shared" si="2"/>
        <v>23.62450304877521</v>
      </c>
      <c r="F33" s="4">
        <v>30856.400000000001</v>
      </c>
      <c r="G33" s="19">
        <f t="shared" si="1"/>
        <v>113.03041847380145</v>
      </c>
    </row>
    <row r="34" spans="1:7" ht="25.5" x14ac:dyDescent="0.2">
      <c r="A34" s="9" t="s">
        <v>82</v>
      </c>
      <c r="B34" s="8" t="s">
        <v>30</v>
      </c>
      <c r="C34" s="4">
        <v>674</v>
      </c>
      <c r="D34" s="4">
        <v>228.9</v>
      </c>
      <c r="E34" s="4">
        <f t="shared" si="2"/>
        <v>33.961424332344215</v>
      </c>
      <c r="F34" s="4">
        <v>75.900000000000006</v>
      </c>
      <c r="G34" s="19">
        <f t="shared" si="1"/>
        <v>33.158584534731325</v>
      </c>
    </row>
    <row r="35" spans="1:7" ht="15.75" customHeight="1" x14ac:dyDescent="0.2">
      <c r="A35" s="9" t="s">
        <v>83</v>
      </c>
      <c r="B35" s="8" t="s">
        <v>31</v>
      </c>
      <c r="C35" s="4">
        <v>25564</v>
      </c>
      <c r="D35" s="4">
        <v>1459.5</v>
      </c>
      <c r="E35" s="4">
        <f t="shared" si="2"/>
        <v>5.7092004381161008</v>
      </c>
      <c r="F35" s="4">
        <v>932.6</v>
      </c>
      <c r="G35" s="19">
        <f t="shared" si="1"/>
        <v>63.898595409386786</v>
      </c>
    </row>
    <row r="36" spans="1:7" ht="18.75" customHeight="1" x14ac:dyDescent="0.2">
      <c r="A36" s="9" t="s">
        <v>84</v>
      </c>
      <c r="B36" s="8" t="s">
        <v>32</v>
      </c>
      <c r="C36" s="4">
        <v>51532.9</v>
      </c>
      <c r="D36" s="4">
        <v>10002.4</v>
      </c>
      <c r="E36" s="4">
        <f t="shared" si="2"/>
        <v>19.409736304380306</v>
      </c>
      <c r="F36" s="4">
        <v>8408.7000000000007</v>
      </c>
      <c r="G36" s="19">
        <f t="shared" si="1"/>
        <v>84.066823962249074</v>
      </c>
    </row>
    <row r="37" spans="1:7" ht="18.75" customHeight="1" x14ac:dyDescent="0.2">
      <c r="A37" s="11" t="s">
        <v>85</v>
      </c>
      <c r="B37" s="7" t="s">
        <v>33</v>
      </c>
      <c r="C37" s="14">
        <f>C38+C39</f>
        <v>412311.3</v>
      </c>
      <c r="D37" s="14">
        <f t="shared" ref="D37:G37" si="7">D38+D39</f>
        <v>47522.8</v>
      </c>
      <c r="E37" s="14">
        <f t="shared" si="2"/>
        <v>11.525951386731336</v>
      </c>
      <c r="F37" s="14">
        <f t="shared" si="7"/>
        <v>49946.899999999994</v>
      </c>
      <c r="G37" s="16">
        <f t="shared" si="1"/>
        <v>105.10091997946247</v>
      </c>
    </row>
    <row r="38" spans="1:7" ht="18.75" customHeight="1" x14ac:dyDescent="0.2">
      <c r="A38" s="9" t="s">
        <v>86</v>
      </c>
      <c r="B38" s="8" t="s">
        <v>34</v>
      </c>
      <c r="C38" s="4">
        <v>373042.3</v>
      </c>
      <c r="D38" s="4">
        <v>39597.800000000003</v>
      </c>
      <c r="E38" s="4">
        <f t="shared" si="2"/>
        <v>10.614828398816972</v>
      </c>
      <c r="F38" s="4">
        <v>43539.7</v>
      </c>
      <c r="G38" s="19">
        <f t="shared" si="1"/>
        <v>109.95484597629159</v>
      </c>
    </row>
    <row r="39" spans="1:7" ht="25.5" x14ac:dyDescent="0.2">
      <c r="A39" s="9" t="s">
        <v>87</v>
      </c>
      <c r="B39" s="8" t="s">
        <v>35</v>
      </c>
      <c r="C39" s="4">
        <v>39269</v>
      </c>
      <c r="D39" s="4">
        <v>7925</v>
      </c>
      <c r="E39" s="4">
        <f t="shared" si="2"/>
        <v>20.181313504290916</v>
      </c>
      <c r="F39" s="4">
        <v>6407.2</v>
      </c>
      <c r="G39" s="19">
        <f t="shared" si="1"/>
        <v>80.847949526813878</v>
      </c>
    </row>
    <row r="40" spans="1:7" ht="15" customHeight="1" x14ac:dyDescent="0.2">
      <c r="A40" s="11" t="s">
        <v>88</v>
      </c>
      <c r="B40" s="7" t="s">
        <v>36</v>
      </c>
      <c r="C40" s="14">
        <f>C41+C42+C43+C44+C45</f>
        <v>498759.3</v>
      </c>
      <c r="D40" s="14">
        <f t="shared" ref="D40:G40" si="8">D41+D42+D43+D44+D45</f>
        <v>124707.70000000001</v>
      </c>
      <c r="E40" s="14">
        <f t="shared" si="2"/>
        <v>25.003583893072275</v>
      </c>
      <c r="F40" s="14">
        <f t="shared" si="8"/>
        <v>100044.70000000001</v>
      </c>
      <c r="G40" s="16">
        <f t="shared" si="1"/>
        <v>80.223354291675648</v>
      </c>
    </row>
    <row r="41" spans="1:7" ht="15" customHeight="1" x14ac:dyDescent="0.2">
      <c r="A41" s="9" t="s">
        <v>89</v>
      </c>
      <c r="B41" s="8" t="s">
        <v>37</v>
      </c>
      <c r="C41" s="4">
        <v>11523</v>
      </c>
      <c r="D41" s="4">
        <v>2606.8000000000002</v>
      </c>
      <c r="E41" s="4">
        <f t="shared" si="2"/>
        <v>22.622580925106313</v>
      </c>
      <c r="F41" s="4">
        <v>2570.5</v>
      </c>
      <c r="G41" s="19">
        <f t="shared" si="1"/>
        <v>98.607488108025152</v>
      </c>
    </row>
    <row r="42" spans="1:7" ht="15" customHeight="1" x14ac:dyDescent="0.2">
      <c r="A42" s="9" t="s">
        <v>90</v>
      </c>
      <c r="B42" s="8" t="s">
        <v>38</v>
      </c>
      <c r="C42" s="4">
        <v>126144.2</v>
      </c>
      <c r="D42" s="4">
        <v>29901.1</v>
      </c>
      <c r="E42" s="4">
        <f t="shared" si="2"/>
        <v>23.703903944850417</v>
      </c>
      <c r="F42" s="4">
        <v>20603.599999999999</v>
      </c>
      <c r="G42" s="19">
        <f t="shared" si="1"/>
        <v>68.905826207062617</v>
      </c>
    </row>
    <row r="43" spans="1:7" ht="15" customHeight="1" x14ac:dyDescent="0.2">
      <c r="A43" s="9" t="s">
        <v>91</v>
      </c>
      <c r="B43" s="8" t="s">
        <v>39</v>
      </c>
      <c r="C43" s="4">
        <v>252290.7</v>
      </c>
      <c r="D43" s="4">
        <v>66007.8</v>
      </c>
      <c r="E43" s="4">
        <f t="shared" si="2"/>
        <v>26.163390089289855</v>
      </c>
      <c r="F43" s="4">
        <v>66762.600000000006</v>
      </c>
      <c r="G43" s="19">
        <f t="shared" si="1"/>
        <v>101.1435012225828</v>
      </c>
    </row>
    <row r="44" spans="1:7" ht="15" customHeight="1" x14ac:dyDescent="0.2">
      <c r="A44" s="9" t="s">
        <v>92</v>
      </c>
      <c r="B44" s="8" t="s">
        <v>40</v>
      </c>
      <c r="C44" s="4">
        <v>83013.600000000006</v>
      </c>
      <c r="D44" s="4">
        <v>21705.9</v>
      </c>
      <c r="E44" s="4">
        <f t="shared" si="2"/>
        <v>26.147402353349332</v>
      </c>
      <c r="F44" s="4">
        <v>6557.2</v>
      </c>
      <c r="G44" s="19">
        <f t="shared" si="1"/>
        <v>30.209297932820107</v>
      </c>
    </row>
    <row r="45" spans="1:7" ht="15" customHeight="1" x14ac:dyDescent="0.2">
      <c r="A45" s="9" t="s">
        <v>93</v>
      </c>
      <c r="B45" s="8" t="s">
        <v>41</v>
      </c>
      <c r="C45" s="4">
        <v>25787.8</v>
      </c>
      <c r="D45" s="4">
        <v>4486.1000000000004</v>
      </c>
      <c r="E45" s="4">
        <f t="shared" si="2"/>
        <v>17.39621061121926</v>
      </c>
      <c r="F45" s="4">
        <v>3550.8</v>
      </c>
      <c r="G45" s="19">
        <f t="shared" si="1"/>
        <v>79.151155792336326</v>
      </c>
    </row>
    <row r="46" spans="1:7" ht="15" customHeight="1" x14ac:dyDescent="0.2">
      <c r="A46" s="11" t="s">
        <v>94</v>
      </c>
      <c r="B46" s="7" t="s">
        <v>42</v>
      </c>
      <c r="C46" s="14">
        <f>C47+C48+C49</f>
        <v>97307</v>
      </c>
      <c r="D46" s="14">
        <f>D47+D48+D49</f>
        <v>22229.8</v>
      </c>
      <c r="E46" s="14">
        <f t="shared" si="2"/>
        <v>22.845016288653436</v>
      </c>
      <c r="F46" s="14">
        <f>F47+F48+F49</f>
        <v>19427</v>
      </c>
      <c r="G46" s="16">
        <f t="shared" si="1"/>
        <v>87.391699430494214</v>
      </c>
    </row>
    <row r="47" spans="1:7" ht="15" customHeight="1" x14ac:dyDescent="0.2">
      <c r="A47" s="9">
        <v>1101</v>
      </c>
      <c r="B47" s="8" t="s">
        <v>104</v>
      </c>
      <c r="C47" s="4">
        <v>40241</v>
      </c>
      <c r="D47" s="4">
        <v>12198.5</v>
      </c>
      <c r="E47" s="4">
        <f t="shared" si="2"/>
        <v>30.313610496757036</v>
      </c>
      <c r="F47" s="4">
        <v>18406.900000000001</v>
      </c>
      <c r="G47" s="19">
        <f t="shared" si="1"/>
        <v>150.89478214534574</v>
      </c>
    </row>
    <row r="48" spans="1:7" ht="15" customHeight="1" x14ac:dyDescent="0.2">
      <c r="A48" s="9" t="s">
        <v>95</v>
      </c>
      <c r="B48" s="8" t="s">
        <v>43</v>
      </c>
      <c r="C48" s="4">
        <v>49506</v>
      </c>
      <c r="D48" s="4">
        <v>9126.7999999999993</v>
      </c>
      <c r="E48" s="4">
        <f t="shared" si="2"/>
        <v>18.435745162202561</v>
      </c>
      <c r="F48" s="3">
        <v>0</v>
      </c>
      <c r="G48" s="20">
        <f t="shared" si="1"/>
        <v>0</v>
      </c>
    </row>
    <row r="49" spans="1:7" ht="25.5" x14ac:dyDescent="0.2">
      <c r="A49" s="9" t="s">
        <v>96</v>
      </c>
      <c r="B49" s="8" t="s">
        <v>44</v>
      </c>
      <c r="C49" s="4">
        <v>7560</v>
      </c>
      <c r="D49" s="4">
        <v>904.5</v>
      </c>
      <c r="E49" s="4">
        <f t="shared" si="2"/>
        <v>11.964285714285715</v>
      </c>
      <c r="F49" s="4">
        <v>1020.1</v>
      </c>
      <c r="G49" s="19">
        <f t="shared" si="1"/>
        <v>112.78054173576561</v>
      </c>
    </row>
    <row r="50" spans="1:7" ht="15.75" customHeight="1" x14ac:dyDescent="0.2">
      <c r="A50" s="11" t="s">
        <v>97</v>
      </c>
      <c r="B50" s="7" t="s">
        <v>45</v>
      </c>
      <c r="C50" s="14">
        <f>C51</f>
        <v>400</v>
      </c>
      <c r="D50" s="17">
        <v>0</v>
      </c>
      <c r="E50" s="17">
        <v>0</v>
      </c>
      <c r="F50" s="14">
        <f t="shared" ref="F50:G50" si="9">F51</f>
        <v>100</v>
      </c>
      <c r="G50" s="18">
        <v>0</v>
      </c>
    </row>
    <row r="51" spans="1:7" ht="15.75" customHeight="1" x14ac:dyDescent="0.2">
      <c r="A51" s="9" t="s">
        <v>98</v>
      </c>
      <c r="B51" s="8" t="s">
        <v>46</v>
      </c>
      <c r="C51" s="4">
        <v>400</v>
      </c>
      <c r="D51" s="3">
        <v>0</v>
      </c>
      <c r="E51" s="3">
        <v>0</v>
      </c>
      <c r="F51" s="4">
        <v>100</v>
      </c>
      <c r="G51" s="20">
        <v>0</v>
      </c>
    </row>
    <row r="53" spans="1:7" x14ac:dyDescent="0.2">
      <c r="C53" s="13"/>
      <c r="D53" s="13"/>
      <c r="E53" s="13"/>
      <c r="F53" s="13"/>
      <c r="G53" s="13"/>
    </row>
    <row r="54" spans="1:7" x14ac:dyDescent="0.2">
      <c r="C54" s="13"/>
      <c r="D54" s="13"/>
      <c r="E54" s="13"/>
      <c r="F54" s="13"/>
      <c r="G54" s="13"/>
    </row>
  </sheetData>
  <mergeCells count="1">
    <mergeCell ref="A1:G1"/>
  </mergeCells>
  <pageMargins left="0.78740157480314965" right="0.19685039370078741" top="0.39370078740157483" bottom="0.19685039370078741" header="0.19685039370078741" footer="0.19685039370078741"/>
  <pageSetup paperSize="9" scale="69" fitToHeight="70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Выглазова Людмила Витальевна</dc:creator>
  <cp:lastModifiedBy>ElenaT</cp:lastModifiedBy>
  <cp:lastPrinted>2023-04-25T10:46:06Z</cp:lastPrinted>
  <dcterms:created xsi:type="dcterms:W3CDTF">2023-04-20T13:54:46Z</dcterms:created>
  <dcterms:modified xsi:type="dcterms:W3CDTF">2023-07-19T12:50:27Z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